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65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D21" i="1"/>
  <c r="D20" i="1"/>
  <c r="D19" i="1"/>
  <c r="D18" i="1"/>
  <c r="D17" i="1"/>
  <c r="D16" i="1"/>
  <c r="D15" i="1"/>
  <c r="D14" i="1"/>
  <c r="D13" i="1"/>
  <c r="C16" i="1"/>
  <c r="C13" i="1"/>
  <c r="C21" i="1"/>
  <c r="C20" i="1"/>
  <c r="C17" i="1"/>
  <c r="C14" i="1"/>
  <c r="C18" i="1"/>
  <c r="C15" i="1"/>
  <c r="C19" i="1"/>
  <c r="E9" i="1"/>
  <c r="E8" i="1"/>
  <c r="E7" i="1"/>
  <c r="E6" i="1"/>
  <c r="E5" i="1"/>
  <c r="E4" i="1"/>
  <c r="E3" i="1"/>
  <c r="E2" i="1" l="1"/>
  <c r="D9" i="1"/>
  <c r="D8" i="1"/>
  <c r="D7" i="1"/>
  <c r="D6" i="1"/>
  <c r="D5" i="1"/>
  <c r="D4" i="1"/>
  <c r="D3" i="1"/>
  <c r="D2" i="1"/>
  <c r="C9" i="1"/>
  <c r="C8" i="1"/>
  <c r="C7" i="1"/>
  <c r="C6" i="1"/>
  <c r="C5" i="1"/>
  <c r="C4" i="1"/>
  <c r="C3" i="1"/>
  <c r="C2" i="1"/>
  <c r="B9" i="1"/>
  <c r="B8" i="1"/>
  <c r="B7" i="1"/>
  <c r="B6" i="1"/>
  <c r="B5" i="1"/>
  <c r="B4" i="1"/>
  <c r="B3" i="1" l="1"/>
  <c r="B2" i="1"/>
</calcChain>
</file>

<file path=xl/sharedStrings.xml><?xml version="1.0" encoding="utf-8"?>
<sst xmlns="http://schemas.openxmlformats.org/spreadsheetml/2006/main" count="19" uniqueCount="19">
  <si>
    <t>Viajes</t>
  </si>
  <si>
    <t>Valor Viajes</t>
  </si>
  <si>
    <t>Total viajes</t>
  </si>
  <si>
    <t xml:space="preserve">Deducción </t>
  </si>
  <si>
    <t>Nueva zona</t>
  </si>
  <si>
    <t>Clientes</t>
  </si>
  <si>
    <t>Compras</t>
  </si>
  <si>
    <t>Descuento</t>
  </si>
  <si>
    <t>IVA 16%</t>
  </si>
  <si>
    <t>Total a pagar</t>
  </si>
  <si>
    <t>Mario</t>
  </si>
  <si>
    <t>Jaime</t>
  </si>
  <si>
    <t>Monica</t>
  </si>
  <si>
    <t>Valentina</t>
  </si>
  <si>
    <t>Sebastian</t>
  </si>
  <si>
    <t>Manuel</t>
  </si>
  <si>
    <t>Isabel</t>
  </si>
  <si>
    <t>Florinda</t>
  </si>
  <si>
    <t>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</si>
</sst>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2" name="AutoShape 1" descr="https://docs.google.com/file/d/0B1lJ_45mVkasMXFkLXV2aFlUM2s/image?pagenumber=2&amp;w=800"/>
        <xdr:cNvSpPr>
          <a:spLocks noChangeAspect="1" noChangeArrowheads="1"/>
        </xdr:cNvSpPr>
      </xdr:nvSpPr>
      <xdr:spPr bwMode="auto">
        <a:xfrm>
          <a:off x="76200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F12" sqref="F12"/>
    </sheetView>
  </sheetViews>
  <sheetFormatPr baseColWidth="10" defaultRowHeight="15" x14ac:dyDescent="0.25"/>
  <cols>
    <col min="2" max="2" width="13.140625" customWidth="1"/>
    <col min="3" max="3" width="13.85546875" customWidth="1"/>
    <col min="4" max="4" width="13.42578125" customWidth="1"/>
    <col min="5" max="5" width="12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120</v>
      </c>
      <c r="B2" s="2" t="str">
        <f>IF(A2&lt;=135,"7520","no")</f>
        <v>7520</v>
      </c>
      <c r="C2" s="2">
        <f t="shared" ref="C2:C9" si="0">B2*A2</f>
        <v>902400</v>
      </c>
      <c r="D2" s="2" t="str">
        <f>IF(C2&lt;=1000000,"verdadero","falso")</f>
        <v>verdadero</v>
      </c>
      <c r="E2" s="2" t="str">
        <f>IF(A2&lt;=125,"oriente","no")</f>
        <v>oriente</v>
      </c>
    </row>
    <row r="3" spans="1:5" x14ac:dyDescent="0.25">
      <c r="A3" s="2">
        <v>50</v>
      </c>
      <c r="B3" s="2" t="str">
        <f>IF(A3&lt;=50,"4800","no")</f>
        <v>4800</v>
      </c>
      <c r="C3" s="2">
        <f t="shared" si="0"/>
        <v>240000</v>
      </c>
      <c r="D3" s="2" t="str">
        <f>IF(C3&lt;=500000,"verdadero","falso")</f>
        <v>verdadero</v>
      </c>
      <c r="E3" s="2" t="str">
        <f>IF(A3&lt;=60,"centro","no")</f>
        <v>centro</v>
      </c>
    </row>
    <row r="4" spans="1:5" x14ac:dyDescent="0.25">
      <c r="A4" s="2">
        <v>85</v>
      </c>
      <c r="B4" s="2" t="str">
        <f>IF(A4&lt;=90,"5450","no")</f>
        <v>5450</v>
      </c>
      <c r="C4" s="2">
        <f t="shared" si="0"/>
        <v>463250</v>
      </c>
      <c r="D4" s="2" t="str">
        <f>IF(C4&lt;=500000,"verdadero","falso")</f>
        <v>verdadero</v>
      </c>
      <c r="E4" s="2" t="str">
        <f>IF(A4&lt;=90,"norte","no")</f>
        <v>norte</v>
      </c>
    </row>
    <row r="5" spans="1:5" x14ac:dyDescent="0.25">
      <c r="A5" s="2">
        <v>90</v>
      </c>
      <c r="B5" s="2" t="str">
        <f>IF(A5&lt;=90,"5450","no")</f>
        <v>5450</v>
      </c>
      <c r="C5" s="2">
        <f t="shared" si="0"/>
        <v>490500</v>
      </c>
      <c r="D5" s="2" t="str">
        <f>IF(C5&lt;=500000,"verdadero","falso")</f>
        <v>verdadero</v>
      </c>
      <c r="E5" s="2" t="str">
        <f>IF(A5&lt;=90,"norte","no")</f>
        <v>norte</v>
      </c>
    </row>
    <row r="6" spans="1:5" x14ac:dyDescent="0.25">
      <c r="A6" s="2">
        <v>110</v>
      </c>
      <c r="B6" s="2" t="str">
        <f>IF(A6&lt;=135,"7520","no")</f>
        <v>7520</v>
      </c>
      <c r="C6" s="2">
        <f t="shared" si="0"/>
        <v>827200</v>
      </c>
      <c r="D6" s="2" t="str">
        <f>IF(C6&lt;=1000000,"verdadero","falso")</f>
        <v>verdadero</v>
      </c>
      <c r="E6" s="2" t="str">
        <f>IF(A6&lt;=125,"oriente","no")</f>
        <v>oriente</v>
      </c>
    </row>
    <row r="7" spans="1:5" x14ac:dyDescent="0.25">
      <c r="A7" s="2">
        <v>45</v>
      </c>
      <c r="B7" s="2" t="str">
        <f>IF(A7&lt;=50,"4800","no")</f>
        <v>4800</v>
      </c>
      <c r="C7" s="2">
        <f t="shared" si="0"/>
        <v>216000</v>
      </c>
      <c r="D7" s="2" t="str">
        <f>IF(C7&lt;=500000,"verdadero","falso")</f>
        <v>verdadero</v>
      </c>
      <c r="E7" s="2" t="str">
        <f>IF(A7&lt;=60,"centro","no")</f>
        <v>centro</v>
      </c>
    </row>
    <row r="8" spans="1:5" x14ac:dyDescent="0.25">
      <c r="A8" s="2">
        <v>145</v>
      </c>
      <c r="B8" s="2" t="str">
        <f>IF(A8&gt;=135,"9500","no")</f>
        <v>9500</v>
      </c>
      <c r="C8" s="2">
        <f t="shared" si="0"/>
        <v>1377500</v>
      </c>
      <c r="D8" s="2" t="str">
        <f>IF(C8&lt;=1000000,"verdadero","falso")</f>
        <v>falso</v>
      </c>
      <c r="E8" s="2" t="str">
        <f>IF(A8&gt;125,"sur","no")</f>
        <v>sur</v>
      </c>
    </row>
    <row r="9" spans="1:5" x14ac:dyDescent="0.25">
      <c r="A9" s="2">
        <v>38</v>
      </c>
      <c r="B9" s="2" t="str">
        <f>IF(A9&lt;=50,"4800","no")</f>
        <v>4800</v>
      </c>
      <c r="C9" s="2">
        <f t="shared" si="0"/>
        <v>182400</v>
      </c>
      <c r="D9" s="2" t="str">
        <f>IF(C9&lt;=500000,"verdadero","falso")</f>
        <v>verdadero</v>
      </c>
      <c r="E9" s="2" t="str">
        <f>IF(A9&lt;=90,"norte","no")</f>
        <v>norte</v>
      </c>
    </row>
    <row r="12" spans="1:5" x14ac:dyDescent="0.25">
      <c r="A12" s="1" t="s">
        <v>5</v>
      </c>
      <c r="B12" s="1" t="s">
        <v>6</v>
      </c>
      <c r="C12" s="1" t="s">
        <v>7</v>
      </c>
      <c r="D12" s="1" t="s">
        <v>8</v>
      </c>
      <c r="E12" s="1" t="s">
        <v>9</v>
      </c>
    </row>
    <row r="13" spans="1:5" x14ac:dyDescent="0.25">
      <c r="A13" s="2" t="s">
        <v>10</v>
      </c>
      <c r="B13" s="2">
        <v>117000</v>
      </c>
      <c r="C13" s="2">
        <f>(B13*0.05)</f>
        <v>5850</v>
      </c>
      <c r="D13" s="2">
        <f>(B13*0.16)</f>
        <v>18720</v>
      </c>
      <c r="E13" s="2">
        <f>(B13-C13+D13)</f>
        <v>129870</v>
      </c>
    </row>
    <row r="14" spans="1:5" x14ac:dyDescent="0.25">
      <c r="A14" s="2" t="s">
        <v>11</v>
      </c>
      <c r="B14" s="2">
        <v>86000</v>
      </c>
      <c r="C14" s="2">
        <f>(B14*0.05)</f>
        <v>4300</v>
      </c>
      <c r="D14" s="2">
        <f>(B14*0.16)</f>
        <v>13760</v>
      </c>
      <c r="E14" s="2">
        <f>(B14-C14+D14)</f>
        <v>95460</v>
      </c>
    </row>
    <row r="15" spans="1:5" x14ac:dyDescent="0.25">
      <c r="A15" s="2" t="s">
        <v>12</v>
      </c>
      <c r="B15" s="2">
        <v>50000</v>
      </c>
      <c r="C15" s="2">
        <f>(B15*0.03)</f>
        <v>1500</v>
      </c>
      <c r="D15" s="2">
        <f>(B15*0.16)</f>
        <v>8000</v>
      </c>
      <c r="E15" s="2">
        <f>(B15-C15+D15)</f>
        <v>56500</v>
      </c>
    </row>
    <row r="16" spans="1:5" x14ac:dyDescent="0.25">
      <c r="A16" s="2" t="s">
        <v>13</v>
      </c>
      <c r="B16" s="2">
        <v>250000</v>
      </c>
      <c r="C16" s="2">
        <f>(B16*0.1)</f>
        <v>25000</v>
      </c>
      <c r="D16" s="2">
        <f>(B16*0.16)</f>
        <v>40000</v>
      </c>
      <c r="E16" s="2">
        <f>(B16-C16+D16)</f>
        <v>265000</v>
      </c>
    </row>
    <row r="17" spans="1:5" x14ac:dyDescent="0.25">
      <c r="A17" s="2" t="s">
        <v>14</v>
      </c>
      <c r="B17" s="2">
        <v>94000</v>
      </c>
      <c r="C17" s="2">
        <f>(B17*0.05)</f>
        <v>4700</v>
      </c>
      <c r="D17" s="2">
        <f>(B17*0.16)</f>
        <v>15040</v>
      </c>
      <c r="E17" s="2">
        <f>(B17-C17+D17)</f>
        <v>104340</v>
      </c>
    </row>
    <row r="18" spans="1:5" x14ac:dyDescent="0.25">
      <c r="A18" s="2" t="s">
        <v>15</v>
      </c>
      <c r="B18" s="2">
        <v>62000</v>
      </c>
      <c r="C18" s="2">
        <f>(B18*0.03)</f>
        <v>1860</v>
      </c>
      <c r="D18" s="2">
        <f>(B18*0.16)</f>
        <v>9920</v>
      </c>
      <c r="E18" s="2">
        <f>(B18-C18+D18)</f>
        <v>70060</v>
      </c>
    </row>
    <row r="19" spans="1:5" x14ac:dyDescent="0.25">
      <c r="A19" s="2" t="s">
        <v>16</v>
      </c>
      <c r="B19" s="2">
        <v>20000</v>
      </c>
      <c r="C19" s="2">
        <f>IF(B19&lt;50000,0%,"no")</f>
        <v>0</v>
      </c>
      <c r="D19" s="2">
        <f>(B19*0.16)</f>
        <v>3200</v>
      </c>
      <c r="E19" s="2">
        <f>(B19-C19+D19)</f>
        <v>23200</v>
      </c>
    </row>
    <row r="20" spans="1:5" x14ac:dyDescent="0.25">
      <c r="A20" s="2" t="s">
        <v>17</v>
      </c>
      <c r="B20" s="2">
        <v>115000</v>
      </c>
      <c r="C20" s="2">
        <f>(B20*0.05)</f>
        <v>5750</v>
      </c>
      <c r="D20" s="2">
        <f>(B20*0.16)</f>
        <v>18400</v>
      </c>
      <c r="E20" s="2">
        <f>(B20-C20+D20)</f>
        <v>127650</v>
      </c>
    </row>
    <row r="21" spans="1:5" x14ac:dyDescent="0.25">
      <c r="A21" s="2" t="s">
        <v>18</v>
      </c>
      <c r="B21" s="2">
        <v>90000</v>
      </c>
      <c r="C21" s="2">
        <f>(B21*0.05)</f>
        <v>4500</v>
      </c>
      <c r="D21" s="2">
        <f>(B21*0.16)</f>
        <v>14400</v>
      </c>
      <c r="E21" s="2">
        <f>(B21-C21+D21)</f>
        <v>99900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Home</cp:lastModifiedBy>
  <dcterms:created xsi:type="dcterms:W3CDTF">2014-03-26T14:14:32Z</dcterms:created>
  <dcterms:modified xsi:type="dcterms:W3CDTF">2014-03-26T19:09:08Z</dcterms:modified>
</cp:coreProperties>
</file>